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7"/>
  <c r="I17"/>
  <c r="H17"/>
  <c r="J8"/>
  <c r="I8"/>
  <c r="H8"/>
  <c r="J4"/>
  <c r="I4"/>
  <c r="H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<sst xmlns="http://schemas.openxmlformats.org/spreadsheetml/2006/main" count="39" uniqueCount="38">
  <si>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</si>
  <si>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</si>
  <si>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</si>
  <si>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</si>
  <si>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</si>
  <si>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</si>
  <si>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</si>
  <si>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</si>
  <si>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</si>
  <si>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</si>
  <si>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</si>
  <si>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</si>
  <si>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</si>
  <si>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</si>
  <si>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</si>
  <si>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</si>
  <si>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</si>
  <si>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</si>
  <si>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</si>
  <si>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</si>
  <si>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</si>
  <si>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</si>
  <si>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</si>
  <si>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</si>
  <si>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</si>
  <si>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>напиток</t>
  </si>
  <si>
    <t>Запеканка творожно-рисовая с маслом сливочным</t>
  </si>
  <si>
    <t>Сок фруктовый</t>
  </si>
  <si>
    <t>Хлеб пшеничный</t>
  </si>
  <si>
    <t xml:space="preserve">Молоко сгущенное порционно </t>
  </si>
  <si>
    <t>ПР</t>
  </si>
  <si>
    <t>Салат из белокачанной капусты с морковью</t>
  </si>
  <si>
    <t>Суп картофельный с клецками</t>
  </si>
  <si>
    <t xml:space="preserve">Жаркое по- домашнему </t>
  </si>
  <si>
    <t>Хлеб ржано-пшеничный</t>
  </si>
  <si>
    <t>Чай с сахаром</t>
  </si>
  <si>
    <t>Яблоко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</si>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</sst>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24</v>
      </c>
      <c r="C1" s="40"/>
      <c r="D1" s="41"/>
      <c r="E1" t="s">
        <v>19</v>
      </c>
      <c r="F1" s="14"/>
      <c r="I1" t="s">
        <v>1</v>
      </c>
      <c r="J1" s="13">
        <v>45714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37">
        <v>223</v>
      </c>
      <c r="D4" s="33" t="s">
        <v>26</v>
      </c>
      <c r="E4" s="26">
        <v>170</v>
      </c>
      <c r="F4" s="35">
        <v>25.85</v>
      </c>
      <c r="G4" s="32">
        <v>365.08</v>
      </c>
      <c r="H4" s="27">
        <f>15.23*G4/170</f>
        <v>32.706872941176471</v>
      </c>
      <c r="I4" s="27">
        <f>17.48*G4/170</f>
        <v>37.538814117647057</v>
      </c>
      <c r="J4" s="27">
        <f>36.71*G4/170</f>
        <v>78.835804705882353</v>
      </c>
      <c r="K4" s="23"/>
    </row>
    <row r="5" spans="1:12">
      <c r="A5" s="4"/>
      <c r="B5" s="1" t="s">
        <v>12</v>
      </c>
      <c r="C5" s="37">
        <v>376</v>
      </c>
      <c r="D5" s="34" t="s">
        <v>35</v>
      </c>
      <c r="E5" s="26">
        <v>200</v>
      </c>
      <c r="F5" s="36">
        <v>2.0299999999999998</v>
      </c>
      <c r="G5" s="27">
        <v>61.29</v>
      </c>
      <c r="H5" s="36">
        <v>0.2</v>
      </c>
      <c r="I5" s="36">
        <v>0.05</v>
      </c>
      <c r="J5" s="36">
        <v>15.01</v>
      </c>
    </row>
    <row r="6" spans="1:12">
      <c r="A6" s="4"/>
      <c r="B6" s="1" t="s">
        <v>20</v>
      </c>
      <c r="C6" s="37" t="s">
        <v>30</v>
      </c>
      <c r="D6" s="34" t="s">
        <v>28</v>
      </c>
      <c r="E6" s="26">
        <v>40</v>
      </c>
      <c r="F6" s="36">
        <v>2.62</v>
      </c>
      <c r="G6" s="30">
        <v>62.506999999999998</v>
      </c>
      <c r="H6" s="27">
        <v>1</v>
      </c>
      <c r="I6" s="27">
        <v>0.2</v>
      </c>
      <c r="J6" s="27">
        <v>20.2</v>
      </c>
    </row>
    <row r="7" spans="1:12">
      <c r="A7" s="4"/>
      <c r="B7" s="1" t="s">
        <v>23</v>
      </c>
      <c r="C7" s="37">
        <v>338</v>
      </c>
      <c r="D7" s="34" t="s">
        <v>36</v>
      </c>
      <c r="E7" s="26">
        <v>100</v>
      </c>
      <c r="F7" s="36">
        <v>26</v>
      </c>
      <c r="G7" s="32">
        <v>44.4</v>
      </c>
      <c r="H7" s="27">
        <v>0.4</v>
      </c>
      <c r="I7" s="30">
        <v>0.4</v>
      </c>
      <c r="J7" s="30">
        <v>9.8000000000000007</v>
      </c>
    </row>
    <row r="8" spans="1:12">
      <c r="A8" s="4"/>
      <c r="B8" s="38" t="s">
        <v>37</v>
      </c>
      <c r="C8" s="37"/>
      <c r="D8" s="34" t="s">
        <v>29</v>
      </c>
      <c r="E8" s="26">
        <v>30</v>
      </c>
      <c r="F8" s="36">
        <v>9.3000000000000007</v>
      </c>
      <c r="G8" s="27">
        <v>51.6</v>
      </c>
      <c r="H8" s="27">
        <f>G8*0.2/50</f>
        <v>0.2064</v>
      </c>
      <c r="I8" s="31">
        <f>G8*0.15/50</f>
        <v>0.15479999999999999</v>
      </c>
      <c r="J8" s="32">
        <f>G8*5.15/50</f>
        <v>5.3148</v>
      </c>
    </row>
    <row r="9" spans="1:12">
      <c r="A9" s="4"/>
      <c r="B9" s="16"/>
      <c r="C9" s="29"/>
      <c r="D9" s="28"/>
      <c r="E9" s="26"/>
      <c r="F9" s="25"/>
      <c r="G9" s="27"/>
      <c r="H9" s="27"/>
      <c r="I9" s="27"/>
      <c r="J9" s="27"/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>
      <c r="A17" s="4" t="s">
        <v>13</v>
      </c>
      <c r="B17" s="7" t="s">
        <v>14</v>
      </c>
      <c r="C17" s="37">
        <v>45</v>
      </c>
      <c r="D17" s="34" t="s">
        <v>31</v>
      </c>
      <c r="E17" s="26">
        <v>60</v>
      </c>
      <c r="F17" s="36">
        <v>4.4400000000000004</v>
      </c>
      <c r="G17" s="27">
        <v>37.79</v>
      </c>
      <c r="H17" s="27">
        <f>0.9*G17/60</f>
        <v>0.56685000000000008</v>
      </c>
      <c r="I17" s="27">
        <f>1.31*G17/60</f>
        <v>0.8250816666666666</v>
      </c>
      <c r="J17" s="27">
        <f>5.6*G17/60</f>
        <v>3.5270666666666668</v>
      </c>
    </row>
    <row r="18" spans="1:10">
      <c r="A18" s="4"/>
      <c r="B18" s="1" t="s">
        <v>15</v>
      </c>
      <c r="C18" s="37">
        <v>108</v>
      </c>
      <c r="D18" s="34" t="s">
        <v>32</v>
      </c>
      <c r="E18" s="31">
        <v>200</v>
      </c>
      <c r="F18" s="36">
        <v>14.2</v>
      </c>
      <c r="G18" s="22">
        <v>102.32</v>
      </c>
      <c r="H18" s="27">
        <f>2.52*G18/200</f>
        <v>1.2892319999999997</v>
      </c>
      <c r="I18" s="30">
        <f>2.84*G18/200</f>
        <v>1.452944</v>
      </c>
      <c r="J18" s="30">
        <f>16.67*G18/200</f>
        <v>8.528372000000001</v>
      </c>
    </row>
    <row r="19" spans="1:10">
      <c r="A19" s="4"/>
      <c r="B19" s="1" t="s">
        <v>16</v>
      </c>
      <c r="C19" s="37">
        <v>259</v>
      </c>
      <c r="D19" s="34" t="s">
        <v>33</v>
      </c>
      <c r="E19" s="26">
        <v>240</v>
      </c>
      <c r="F19" s="36">
        <v>43.93</v>
      </c>
      <c r="G19" s="22">
        <v>353.05</v>
      </c>
      <c r="H19" s="27">
        <f>G19*14.27/200</f>
        <v>25.190117499999999</v>
      </c>
      <c r="I19" s="27">
        <f>G19*15.01/200</f>
        <v>26.496402499999999</v>
      </c>
      <c r="J19" s="27">
        <f>G19*25.51/200</f>
        <v>45.031527500000003</v>
      </c>
    </row>
    <row r="20" spans="1:10">
      <c r="A20" s="4"/>
      <c r="B20" s="1" t="s">
        <v>17</v>
      </c>
      <c r="C20" s="37"/>
      <c r="D20" s="34"/>
      <c r="E20" s="36"/>
      <c r="F20" s="36"/>
      <c r="G20" s="22"/>
      <c r="H20" s="36"/>
      <c r="I20" s="36"/>
      <c r="J20" s="36"/>
    </row>
    <row r="21" spans="1:10">
      <c r="A21" s="4"/>
      <c r="B21" s="1" t="s">
        <v>25</v>
      </c>
      <c r="C21" s="37">
        <v>345</v>
      </c>
      <c r="D21" s="34" t="s">
        <v>27</v>
      </c>
      <c r="E21" s="26">
        <v>200</v>
      </c>
      <c r="F21" s="36">
        <v>10</v>
      </c>
      <c r="G21" s="22">
        <v>86.6</v>
      </c>
      <c r="H21" s="27">
        <v>1</v>
      </c>
      <c r="I21" s="27">
        <v>0.2</v>
      </c>
      <c r="J21" s="27">
        <v>20.2</v>
      </c>
    </row>
    <row r="22" spans="1:10">
      <c r="A22" s="4"/>
      <c r="B22" s="1" t="s">
        <v>18</v>
      </c>
      <c r="C22" s="37" t="s">
        <v>30</v>
      </c>
      <c r="D22" s="34" t="s">
        <v>34</v>
      </c>
      <c r="E22" s="26">
        <v>40</v>
      </c>
      <c r="F22" s="36">
        <v>1.43</v>
      </c>
      <c r="G22" s="22">
        <v>69.599999999999994</v>
      </c>
      <c r="H22" s="27">
        <v>2.64</v>
      </c>
      <c r="I22" s="30">
        <v>0.48</v>
      </c>
      <c r="J22" s="30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2025-02-21T06:10:54Z</dcterms:modified>
</cp:coreProperties>
</file>