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17"/>
  <c r="I17"/>
  <c r="H17"/>
  <c r="J7"/>
  <c r="I7"/>
  <c r="H7"/>
  <c r="J6"/>
  <c r="I6"/>
  <c r="H6"/>
  <c r="J5"/>
  <c r="I5"/>
  <c r="H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<sst xmlns="http://schemas.openxmlformats.org/spreadsheetml/2006/main" count="43" uniqueCount="40">
  <si>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</si>
  <si>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</si>
  <si>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</si>
  <si>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</si>
  <si>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</si>
  <si>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</si>
  <si>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</si>
  <si>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</si>
  <si>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</si>
  <si>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</si>
  <si>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</si>
  <si>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</si>
  <si>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</si>
  <si>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</si>
  <si>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</si>
  <si>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</si>
  <si>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</si>
  <si>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</si>
  <si>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</si>
  <si>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</si>
  <si>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</si>
  <si>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</si>
  <si>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</si>
  <si>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</si>
  <si>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</si>
  <si>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напиток</t>
  </si>
  <si>
    <t>Тефтели "Детские" под овощным соусом (в соответствии с ГОСТ Р 55366-2012)</t>
  </si>
  <si>
    <t>Макаронные изделия отварные с маслом сливочным</t>
  </si>
  <si>
    <t xml:space="preserve">Какао с молоком </t>
  </si>
  <si>
    <t>Хлеб пшеничный</t>
  </si>
  <si>
    <t>ПР</t>
  </si>
  <si>
    <t>Салат из свеклы с сыром и маслом растительным</t>
  </si>
  <si>
    <t>Щи из свежей капусты с фрикаделькой из птицы "Детская"</t>
  </si>
  <si>
    <t xml:space="preserve">Рыба, запеченная под соусом </t>
  </si>
  <si>
    <t xml:space="preserve">Картофельное пюре с маслом сливочным </t>
  </si>
  <si>
    <t>Хлеб ржано-пшеничный</t>
  </si>
  <si>
    <t>Апельсин</t>
  </si>
  <si>
    <t>Овощи порционно / Помидор</t>
  </si>
  <si>
    <t>0.08</t>
  </si>
  <si>
    <t xml:space="preserve">Кисель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</si>
</sst>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24</v>
      </c>
      <c r="C1" s="42"/>
      <c r="D1" s="43"/>
      <c r="E1" t="s">
        <v>19</v>
      </c>
      <c r="F1" s="14"/>
      <c r="I1" t="s">
        <v>1</v>
      </c>
      <c r="J1" s="13">
        <v>45715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38">
        <v>279</v>
      </c>
      <c r="D4" s="32" t="s">
        <v>26</v>
      </c>
      <c r="E4" s="30">
        <v>100</v>
      </c>
      <c r="F4" s="34">
        <v>11.26</v>
      </c>
      <c r="G4" s="31">
        <v>233.4</v>
      </c>
      <c r="H4" s="27">
        <v>11.73</v>
      </c>
      <c r="I4" s="27">
        <v>14.08</v>
      </c>
      <c r="J4" s="27">
        <v>14.94</v>
      </c>
      <c r="K4" s="23"/>
    </row>
    <row r="5" spans="1:12" ht="25.5">
      <c r="A5" s="4"/>
      <c r="B5" s="1" t="s">
        <v>11</v>
      </c>
      <c r="C5" s="36">
        <v>203</v>
      </c>
      <c r="D5" s="33" t="s">
        <v>27</v>
      </c>
      <c r="E5" s="26">
        <v>150</v>
      </c>
      <c r="F5" s="35">
        <v>7.4</v>
      </c>
      <c r="G5" s="27">
        <v>199.47</v>
      </c>
      <c r="H5" s="27">
        <f>5.7*G5/150</f>
        <v>7.57986</v>
      </c>
      <c r="I5" s="27">
        <f>3.43*G5/150</f>
        <v>4.5612139999999997</v>
      </c>
      <c r="J5" s="27">
        <f>36.45*G5/150</f>
        <v>48.471210000000006</v>
      </c>
    </row>
    <row r="6" spans="1:12">
      <c r="A6" s="4"/>
      <c r="B6" s="1" t="s">
        <v>12</v>
      </c>
      <c r="C6" s="36">
        <v>382</v>
      </c>
      <c r="D6" s="33" t="s">
        <v>28</v>
      </c>
      <c r="E6" s="26">
        <v>200</v>
      </c>
      <c r="F6" s="35">
        <v>26.22</v>
      </c>
      <c r="G6" s="27">
        <v>149.30000000000001</v>
      </c>
      <c r="H6" s="27">
        <f>3.5*G6/200</f>
        <v>2.6127500000000001</v>
      </c>
      <c r="I6" s="27">
        <f>3.7*G6/200</f>
        <v>2.7620500000000003</v>
      </c>
      <c r="J6" s="27">
        <f>25.5*G6/200</f>
        <v>19.03575</v>
      </c>
    </row>
    <row r="7" spans="1:12">
      <c r="A7" s="4"/>
      <c r="B7" s="1" t="s">
        <v>20</v>
      </c>
      <c r="C7" s="36" t="s">
        <v>30</v>
      </c>
      <c r="D7" s="33" t="s">
        <v>29</v>
      </c>
      <c r="E7" s="26">
        <v>40</v>
      </c>
      <c r="F7" s="35">
        <v>2.62</v>
      </c>
      <c r="G7" s="29">
        <v>62.506999999999998</v>
      </c>
      <c r="H7" s="27">
        <f>1.52*G7/30</f>
        <v>3.167021333333333</v>
      </c>
      <c r="I7" s="29">
        <f>0.16*G7/30</f>
        <v>0.33337066666666665</v>
      </c>
      <c r="J7" s="29">
        <f>9.84*G7/30</f>
        <v>20.502295999999998</v>
      </c>
    </row>
    <row r="8" spans="1:12">
      <c r="A8" s="4"/>
      <c r="B8" s="1" t="s">
        <v>23</v>
      </c>
      <c r="C8" s="36">
        <v>338</v>
      </c>
      <c r="D8" s="33" t="s">
        <v>36</v>
      </c>
      <c r="E8" s="26">
        <v>100</v>
      </c>
      <c r="F8" s="35">
        <v>13.5</v>
      </c>
      <c r="G8" s="31">
        <v>37.799999999999997</v>
      </c>
      <c r="H8" s="27">
        <v>0.9</v>
      </c>
      <c r="I8" s="30">
        <v>0.2</v>
      </c>
      <c r="J8" s="31">
        <v>8.1</v>
      </c>
    </row>
    <row r="9" spans="1:12">
      <c r="A9" s="4"/>
      <c r="B9" s="40" t="s">
        <v>14</v>
      </c>
      <c r="C9" s="36">
        <v>71</v>
      </c>
      <c r="D9" s="33" t="s">
        <v>37</v>
      </c>
      <c r="E9" s="37">
        <v>40</v>
      </c>
      <c r="F9" s="35">
        <v>4.8</v>
      </c>
      <c r="G9" s="39">
        <v>8.56</v>
      </c>
      <c r="H9" s="39">
        <v>0.44</v>
      </c>
      <c r="I9" s="39" t="s">
        <v>38</v>
      </c>
      <c r="J9" s="39">
        <v>1.52</v>
      </c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6">
        <v>50</v>
      </c>
      <c r="D17" s="33" t="s">
        <v>31</v>
      </c>
      <c r="E17" s="26">
        <v>60</v>
      </c>
      <c r="F17" s="35">
        <v>7.75</v>
      </c>
      <c r="G17" s="27">
        <v>70.34</v>
      </c>
      <c r="H17" s="27">
        <f>2.7*G17/60</f>
        <v>3.1653000000000007</v>
      </c>
      <c r="I17" s="27">
        <f>4.7*G17/60</f>
        <v>5.5099666666666671</v>
      </c>
      <c r="J17" s="27">
        <f>4.31*G17/60</f>
        <v>5.0527566666666663</v>
      </c>
    </row>
    <row r="18" spans="1:10" ht="25.5">
      <c r="A18" s="4"/>
      <c r="B18" s="1" t="s">
        <v>15</v>
      </c>
      <c r="C18" s="36">
        <v>88</v>
      </c>
      <c r="D18" s="33" t="s">
        <v>32</v>
      </c>
      <c r="E18" s="27">
        <v>210</v>
      </c>
      <c r="F18" s="35">
        <v>20</v>
      </c>
      <c r="G18" s="22">
        <v>90.38</v>
      </c>
      <c r="H18" s="27">
        <v>1.97</v>
      </c>
      <c r="I18" s="27">
        <v>5.18</v>
      </c>
      <c r="J18" s="27">
        <v>8.9700000000000006</v>
      </c>
    </row>
    <row r="19" spans="1:10">
      <c r="A19" s="4"/>
      <c r="B19" s="1" t="s">
        <v>16</v>
      </c>
      <c r="C19" s="36">
        <v>232</v>
      </c>
      <c r="D19" s="33" t="s">
        <v>33</v>
      </c>
      <c r="E19" s="26">
        <v>90</v>
      </c>
      <c r="F19" s="35">
        <v>32.619999999999997</v>
      </c>
      <c r="G19" s="22">
        <v>185.09</v>
      </c>
      <c r="H19" s="27">
        <f>17.77*G19/80</f>
        <v>41.113116250000004</v>
      </c>
      <c r="I19" s="27">
        <f>9.32*G19/80</f>
        <v>21.562985000000001</v>
      </c>
      <c r="J19" s="27">
        <f>2.39*G19/80</f>
        <v>5.5295637500000003</v>
      </c>
    </row>
    <row r="20" spans="1:10">
      <c r="A20" s="4"/>
      <c r="B20" s="1" t="s">
        <v>17</v>
      </c>
      <c r="C20" s="36">
        <v>312</v>
      </c>
      <c r="D20" s="33" t="s">
        <v>34</v>
      </c>
      <c r="E20" s="26">
        <v>150</v>
      </c>
      <c r="F20" s="35">
        <v>10</v>
      </c>
      <c r="G20" s="22">
        <v>165.54</v>
      </c>
      <c r="H20" s="27">
        <f>G20*3.29/150</f>
        <v>3.6308439999999997</v>
      </c>
      <c r="I20" s="27">
        <f>G20*7.06/150</f>
        <v>7.791415999999999</v>
      </c>
      <c r="J20" s="27">
        <f>G20*22.21/150</f>
        <v>24.510956</v>
      </c>
    </row>
    <row r="21" spans="1:10">
      <c r="A21" s="4"/>
      <c r="B21" s="1" t="s">
        <v>25</v>
      </c>
      <c r="C21" s="36">
        <v>350</v>
      </c>
      <c r="D21" s="33" t="s">
        <v>39</v>
      </c>
      <c r="E21" s="26">
        <v>200</v>
      </c>
      <c r="F21" s="35">
        <v>2.2000000000000002</v>
      </c>
      <c r="G21" s="22">
        <v>72</v>
      </c>
      <c r="H21" s="27"/>
      <c r="I21" s="30"/>
      <c r="J21" s="27">
        <v>18</v>
      </c>
    </row>
    <row r="22" spans="1:10">
      <c r="A22" s="4"/>
      <c r="B22" s="1" t="s">
        <v>18</v>
      </c>
      <c r="C22" s="36" t="s">
        <v>30</v>
      </c>
      <c r="D22" s="33" t="s">
        <v>35</v>
      </c>
      <c r="E22" s="26">
        <v>40</v>
      </c>
      <c r="F22" s="35">
        <v>1.43</v>
      </c>
      <c r="G22" s="22">
        <v>69.599999999999994</v>
      </c>
      <c r="H22" s="27">
        <v>2.64</v>
      </c>
      <c r="I22" s="29">
        <v>0.48</v>
      </c>
      <c r="J22" s="29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2025-02-21T06:11:46Z</dcterms:modified>
</cp:coreProperties>
</file>